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/>
  </bookViews>
  <sheets>
    <sheet name="1517361 Юність(нак836 в ред" sheetId="13" r:id="rId1"/>
  </sheets>
  <calcPr calcId="124519"/>
</workbook>
</file>

<file path=xl/calcChain.xml><?xml version="1.0" encoding="utf-8"?>
<calcChain xmlns="http://schemas.openxmlformats.org/spreadsheetml/2006/main">
  <c r="N81" i="13"/>
  <c r="M74"/>
  <c r="K41" l="1"/>
  <c r="D17"/>
  <c r="N82"/>
  <c r="M65"/>
  <c r="I38"/>
  <c r="K40"/>
  <c r="N80"/>
  <c r="M78"/>
  <c r="N78" s="1"/>
  <c r="N76"/>
  <c r="N74"/>
  <c r="N71"/>
  <c r="M69"/>
  <c r="N69" s="1"/>
  <c r="N67"/>
  <c r="N65"/>
  <c r="K39"/>
  <c r="K38"/>
  <c r="I36"/>
  <c r="I42" s="1"/>
  <c r="F16"/>
  <c r="N62"/>
  <c r="N61"/>
  <c r="M59"/>
  <c r="N59" s="1"/>
  <c r="N57"/>
  <c r="N55"/>
  <c r="K37"/>
  <c r="K36"/>
  <c r="K42" l="1"/>
</calcChain>
</file>

<file path=xl/sharedStrings.xml><?xml version="1.0" encoding="utf-8"?>
<sst xmlns="http://schemas.openxmlformats.org/spreadsheetml/2006/main" count="180" uniqueCount="122">
  <si>
    <t>ЗАТВЕРДЖЕНО</t>
  </si>
  <si>
    <t>1.</t>
  </si>
  <si>
    <t>2.</t>
  </si>
  <si>
    <t>(КФКВК)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</si>
  <si>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</si>
  <si>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</si>
  <si>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</si>
  <si>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</si>
  <si>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</si>
  <si>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</si>
  <si>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</si>
  <si>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</si>
  <si>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</si>
  <si>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</si>
  <si>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11.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</si>
  <si>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</si>
  <si>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</si>
  <si>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</si>
  <si>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</si>
  <si>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</si>
  <si>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</si>
  <si>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</si>
  <si>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</si>
  <si>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</si>
  <si>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</si>
  <si>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</si>
  <si>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</si>
  <si>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</si>
  <si>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</si>
  <si>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</si>
  <si>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</si>
  <si>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</si>
  <si>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</si>
  <si>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</si>
  <si>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</si>
  <si>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</si>
  <si>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</si>
  <si>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</si>
  <si>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</si>
  <si>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</si>
  <si>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>Управління капітального будівництва Чернігівської     облдержадміністрації</t>
  </si>
  <si>
    <t>Проектно-кошторисна документація</t>
  </si>
  <si>
    <t>Затрат :</t>
  </si>
  <si>
    <t>Розрахунок (п 1.1/п 2.1)</t>
  </si>
  <si>
    <t>Продукту :</t>
  </si>
  <si>
    <t>Ефективності :</t>
  </si>
  <si>
    <t>бюджетної програми місцевого бюджету на 2019 рік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</si>
  <si>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</si>
  <si>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</si>
  <si>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</si>
  <si>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</si>
  <si>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</si>
  <si>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</si>
  <si>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</si>
  <si>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</si>
  <si>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</si>
  <si>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</si>
  <si>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</si>
  <si>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</si>
  <si>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</si>
  <si>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</si>
  <si>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</si>
  <si>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кількість об"єктів</t>
  </si>
  <si>
    <t>Співфінансування інвестиційних проектів, що реалізуються за рахунок коштів державного фонду регіонального розвитку</t>
  </si>
  <si>
    <t>спільне розпорядження ОДА та облради</t>
  </si>
  <si>
    <t>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</t>
  </si>
  <si>
    <t>Середні витрати на реконструкцію одного об"єкту</t>
  </si>
  <si>
    <t xml:space="preserve">Рівень готовності об"єкту "Спеціалізована дитячо-юнацька школа олімпійського резерву з футболу "Юність" по просп.Перемоги, 110 у м.Чернігові - реконструкція стадіону" </t>
  </si>
  <si>
    <t>Ціль державної політики</t>
  </si>
  <si>
    <t>(гривень)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</si>
  <si>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</si>
  <si>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</si>
  <si>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</si>
  <si>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</si>
  <si>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 xml:space="preserve">Рівень готовності об"єкту "Пологово-гінекологічне відділення по вул. Жовтневій, 66 в м. Бахмачі" </t>
  </si>
  <si>
    <t>Забезпечити реконструкцію пологово-гінекологічного відділення по вул. Жовтневій, 66 в м. Бахмачі.</t>
  </si>
  <si>
    <t>Реконструкція стадіону спеціалізованої дитячо-юнацької школи олімпійського резерву з футболу "Юність" по просп. Перемоги, 110 у м. Чернігові</t>
  </si>
  <si>
    <t>Реконструкція із застосуванням енергозберігаючих технологій пологов-гінекологічного відділення по вул. Жовтневій, 66 в м.Бахмачі</t>
  </si>
  <si>
    <t>Співфінансування інвестиційних програм і проектів регіонального розвитку у сфері освіти та охорони здоров"я, які реалізуються за рахунок коштів державного фонду регіонального розвитку.</t>
  </si>
  <si>
    <t>Мета бюджетної програми : здійснення заходів щодо співфінансування інвестиційних проектів, що реалізуються за рахунок коштів державного фонду регіонального розвитку, та спрямованих на розвиток системи охорони здоров"я.</t>
  </si>
  <si>
    <t>4.2</t>
  </si>
  <si>
    <t>Один. виміру</t>
  </si>
  <si>
    <t>обсяг видатків на реконструкцію об"єктів</t>
  </si>
  <si>
    <t>Будівництво школи № 5 на 520 місць по вул. Вокзальній в м. Носівка</t>
  </si>
  <si>
    <t>Ріпкинська загальноосвітня школа І-ІІІ ступеня № 2, по вул. Пирогова, 5 у смт Ріпки - капітальний ремонт покрівлі з виділенням черговості: перша черга - утеплення перекриття корпусу № 1; друга черга - утеплення покриття корпусу № 2; третя черга - утеплення перекриття корпусу № 3 (у рамках впровадження комплексу заходів з енергозбереження)</t>
  </si>
  <si>
    <t xml:space="preserve">Рівень готовності об"єкту </t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</si>
  <si>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Забезпечення реконструкції об"єктів</t>
    </r>
  </si>
  <si>
    <r>
      <rPr>
        <b/>
        <sz val="12"/>
        <rFont val="Times New Roman"/>
        <family val="1"/>
        <charset val="204"/>
      </rPr>
      <t>Завдання 2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Забезпечення будівництва об"єкту</t>
    </r>
  </si>
  <si>
    <t>обсяг видатків на будівництво об"єкту</t>
  </si>
  <si>
    <r>
      <rPr>
        <b/>
        <sz val="12"/>
        <rFont val="Times New Roman"/>
        <family val="1"/>
        <charset val="204"/>
      </rPr>
      <t>Завдання 3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Забезпечення капітального ремонту об"єкту</t>
    </r>
  </si>
  <si>
    <t>Середні витрати на будівництво одного об"єкту</t>
  </si>
  <si>
    <t>обсяг видатків на капітальний ремонт об"єкту</t>
  </si>
  <si>
    <t>Середні витрати на капітальний ремонт одного об"єкту</t>
  </si>
  <si>
    <t>5</t>
  </si>
  <si>
    <t>5.1</t>
  </si>
  <si>
    <t>6</t>
  </si>
  <si>
    <t>6.1</t>
  </si>
  <si>
    <t>7</t>
  </si>
  <si>
    <t>7.1</t>
  </si>
  <si>
    <t>8</t>
  </si>
  <si>
    <t>8.1</t>
  </si>
  <si>
    <t>9</t>
  </si>
  <si>
    <t>9.1</t>
  </si>
  <si>
    <t>10</t>
  </si>
  <si>
    <t>10.1</t>
  </si>
  <si>
    <t>11</t>
  </si>
  <si>
    <t>11.1</t>
  </si>
  <si>
    <t>12</t>
  </si>
  <si>
    <t>12.1</t>
  </si>
  <si>
    <t>Розрахунок (п 5.1/п 6.1)</t>
  </si>
  <si>
    <t>Розрахунок (п 9.1/п 10.1)</t>
  </si>
  <si>
    <t>Забезпечити будівництво та капітальний ремонт об"єктів</t>
  </si>
  <si>
    <t>Капітальний ремонт будівлі за адресою: м. Чернігів, вул. Преображенська, 12 під Центр підтримкипідприємництва, інновацій та стартапів Чернігівської області</t>
  </si>
  <si>
    <t>Начальник Управління                                                                                                                                                                                                                ________________ А.О. Тишина</t>
  </si>
  <si>
    <t>Директор Департаменту                                                                                                                                                                                                              ___________________ В.В. Дудко</t>
  </si>
  <si>
    <t>Рівень готовності об"єкту: Ріпкинська загальноосвітня школа І-ІІІ ступеня № 2, по вул. Пирогова, 5 у смт Ріпки - капітальний ремонт покрівлі з виділенням черговості: перша черга - утеплення перекриття корпусу № 1; друга черга - утеплення покриття корпусу № 2; третя черга - утеплення перекриття корпусу № 3 (у рамках впровадження комплексу заходів з енергозбереження)</t>
  </si>
  <si>
    <t>Рівень готовності об"єкту: Капітальний ремонт будівлі за адресою: м. Чернігів, вул. Преображенська, 12 під Центр підтримкипідприємництва, інновацій та стартапів Чернігівської області</t>
  </si>
  <si>
    <t>12.2</t>
  </si>
  <si>
    <t>Рішення сесії обласної ради від 20.12.2018 № 2-16/VII "Про обласний бюджет на 2019 рік", спільне розпорядження голів облдержадміністрації та облради "Про внесення змін до показників обласного бюджету" від 31.01.2019 № 3, від 04.03.2019 № 18, від 07.03.2019 № 22, від 08.04.2019 № 29, від 11.05.2019 № 45, від 13.06.2019 № 63</t>
  </si>
  <si>
    <t>Будівля головного корпусу комунально-лікувального профілактичного закладу "Чернігівська обласна дитяча лікарня" по вул. Пирогова, 16 в м. Чернігові - капітальний ремонт із застосуванням енергозберігаючих технологій по комплексній термомодернізації</t>
  </si>
  <si>
    <t>12.3</t>
  </si>
  <si>
    <t>від 20.06.2019 № 216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</si>
</sst>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1" fillId="0" borderId="3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SheetLayoutView="80" workbookViewId="0">
      <selection activeCell="H6" sqref="H6"/>
    </sheetView>
  </sheetViews>
  <sheetFormatPr defaultRowHeight="15.75"/>
  <cols>
    <col min="1" max="1" width="6.85546875" style="2" customWidth="1"/>
    <col min="2" max="2" width="8.42578125" style="5" customWidth="1"/>
    <col min="3" max="4" width="20.7109375" style="1" customWidth="1"/>
    <col min="5" max="5" width="18.85546875" style="1" customWidth="1"/>
    <col min="6" max="6" width="16.5703125" style="1" customWidth="1"/>
    <col min="7" max="7" width="11.7109375" style="1" customWidth="1"/>
    <col min="8" max="8" width="13.5703125" style="1" customWidth="1"/>
    <col min="9" max="9" width="12.85546875" style="1" customWidth="1"/>
    <col min="10" max="10" width="12.5703125" style="1" customWidth="1"/>
    <col min="11" max="11" width="10.85546875" style="1" customWidth="1"/>
    <col min="12" max="12" width="10.42578125" style="1" customWidth="1"/>
    <col min="13" max="13" width="20.42578125" style="1" customWidth="1"/>
    <col min="14" max="14" width="17.5703125" style="1" customWidth="1"/>
    <col min="15" max="15" width="0.5703125" style="1" hidden="1" customWidth="1"/>
    <col min="16" max="16" width="2.7109375" style="1" hidden="1" customWidth="1"/>
    <col min="17" max="21" width="9.140625" style="1"/>
    <col min="22" max="22" width="10.5703125" style="1" bestFit="1" customWidth="1"/>
    <col min="23" max="16384" width="9.140625" style="1"/>
  </cols>
  <sheetData>
    <row r="1" spans="1:14" ht="24" customHeight="1">
      <c r="A1" s="13"/>
      <c r="H1" s="1" t="s">
        <v>0</v>
      </c>
    </row>
    <row r="2" spans="1:14" ht="22.5" customHeight="1">
      <c r="A2" s="13"/>
      <c r="H2" s="1" t="s">
        <v>28</v>
      </c>
    </row>
    <row r="3" spans="1:14" ht="24" customHeight="1">
      <c r="A3" s="13"/>
      <c r="H3" s="76" t="s">
        <v>40</v>
      </c>
      <c r="I3" s="76"/>
      <c r="J3" s="76"/>
      <c r="K3" s="76"/>
      <c r="L3" s="76"/>
      <c r="M3" s="76"/>
      <c r="N3" s="76"/>
    </row>
    <row r="4" spans="1:14" ht="18.75" customHeight="1">
      <c r="A4" s="13"/>
      <c r="H4" s="3" t="s">
        <v>29</v>
      </c>
      <c r="J4" s="3"/>
      <c r="K4" s="3"/>
      <c r="L4" s="3"/>
    </row>
    <row r="5" spans="1:14" ht="18.75" customHeight="1">
      <c r="A5" s="13"/>
      <c r="H5" s="14" t="s">
        <v>121</v>
      </c>
      <c r="I5" s="6"/>
      <c r="J5" s="6"/>
      <c r="K5" s="6"/>
      <c r="L5" s="6"/>
      <c r="M5" s="6"/>
    </row>
    <row r="6" spans="1:14" ht="18" customHeight="1">
      <c r="I6" s="3"/>
      <c r="L6" s="3"/>
    </row>
    <row r="7" spans="1:14" ht="32.25" customHeight="1">
      <c r="A7" s="77" t="s">
        <v>24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32.25" customHeight="1">
      <c r="A8" s="77" t="s">
        <v>46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27.75" customHeight="1">
      <c r="A9" s="2" t="s">
        <v>1</v>
      </c>
      <c r="B9" s="15"/>
      <c r="C9" s="16">
        <v>1500000</v>
      </c>
      <c r="D9" s="6"/>
      <c r="E9" s="17" t="s">
        <v>36</v>
      </c>
      <c r="F9" s="17"/>
      <c r="G9" s="17"/>
      <c r="H9" s="17"/>
      <c r="I9" s="17"/>
      <c r="J9" s="17"/>
      <c r="K9" s="17"/>
      <c r="L9" s="17"/>
      <c r="M9" s="18"/>
      <c r="N9" s="18"/>
    </row>
    <row r="10" spans="1:14">
      <c r="B10" s="66" t="s">
        <v>51</v>
      </c>
      <c r="C10" s="66"/>
      <c r="D10" s="67" t="s">
        <v>37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28.5" customHeight="1">
      <c r="A11" s="2" t="s">
        <v>2</v>
      </c>
      <c r="B11" s="15"/>
      <c r="C11" s="16">
        <v>1510000</v>
      </c>
      <c r="D11" s="6"/>
      <c r="E11" s="17" t="s">
        <v>36</v>
      </c>
      <c r="F11" s="17"/>
      <c r="G11" s="17"/>
      <c r="H11" s="17"/>
      <c r="I11" s="17"/>
      <c r="J11" s="17"/>
      <c r="K11" s="17"/>
      <c r="L11" s="17"/>
      <c r="M11" s="18"/>
      <c r="N11" s="18"/>
    </row>
    <row r="12" spans="1:14">
      <c r="B12" s="66" t="s">
        <v>51</v>
      </c>
      <c r="C12" s="66"/>
      <c r="D12" s="67" t="s">
        <v>38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27" customHeight="1">
      <c r="A13" s="2" t="s">
        <v>5</v>
      </c>
      <c r="B13" s="15"/>
      <c r="C13" s="16">
        <v>1517361</v>
      </c>
      <c r="D13" s="15" t="s">
        <v>39</v>
      </c>
      <c r="E13" s="17" t="s">
        <v>63</v>
      </c>
      <c r="F13" s="17"/>
      <c r="G13" s="17"/>
      <c r="H13" s="17"/>
      <c r="I13" s="17"/>
      <c r="J13" s="17"/>
      <c r="K13" s="17"/>
      <c r="L13" s="17"/>
      <c r="M13" s="18"/>
    </row>
    <row r="14" spans="1:14">
      <c r="B14" s="66" t="s">
        <v>51</v>
      </c>
      <c r="C14" s="66"/>
      <c r="D14" s="19" t="s">
        <v>3</v>
      </c>
      <c r="E14" s="18"/>
      <c r="F14" s="78" t="s">
        <v>4</v>
      </c>
      <c r="G14" s="78"/>
      <c r="H14" s="78"/>
      <c r="I14" s="78"/>
      <c r="J14" s="78"/>
      <c r="K14" s="78"/>
      <c r="L14" s="78"/>
    </row>
    <row r="15" spans="1:14" ht="16.5" customHeight="1">
      <c r="B15" s="20"/>
      <c r="C15" s="21"/>
      <c r="D15" s="21"/>
      <c r="E15" s="21"/>
      <c r="F15" s="18"/>
      <c r="G15" s="21"/>
      <c r="H15" s="21"/>
      <c r="I15" s="21"/>
      <c r="J15" s="21"/>
      <c r="K15" s="21"/>
      <c r="L15" s="21"/>
    </row>
    <row r="16" spans="1:14" ht="21.75" customHeight="1">
      <c r="A16" s="2" t="s">
        <v>6</v>
      </c>
      <c r="B16" s="22" t="s">
        <v>25</v>
      </c>
      <c r="C16" s="22"/>
      <c r="F16" s="23">
        <f>D17</f>
        <v>9269068.1999999993</v>
      </c>
      <c r="G16" s="24" t="s">
        <v>52</v>
      </c>
      <c r="H16" s="24"/>
      <c r="I16" s="24"/>
      <c r="J16" s="24"/>
      <c r="K16" s="79" t="s">
        <v>47</v>
      </c>
      <c r="L16" s="79"/>
      <c r="M16" s="11" t="s">
        <v>53</v>
      </c>
    </row>
    <row r="17" spans="1:14" ht="24.75" customHeight="1">
      <c r="B17" s="22" t="s">
        <v>30</v>
      </c>
      <c r="C17" s="22"/>
      <c r="D17" s="23">
        <f>976487.52+183962.68+2592914+1633710+2451506+575000+10315+845173</f>
        <v>9269068.1999999993</v>
      </c>
      <c r="E17" s="25" t="s">
        <v>53</v>
      </c>
      <c r="H17" s="24"/>
      <c r="I17" s="24"/>
      <c r="J17" s="24"/>
      <c r="K17" s="24"/>
      <c r="L17" s="24"/>
      <c r="M17" s="24"/>
    </row>
    <row r="18" spans="1:14" ht="27" customHeight="1">
      <c r="A18" s="2" t="s">
        <v>7</v>
      </c>
      <c r="B18" s="80" t="s">
        <v>48</v>
      </c>
      <c r="C18" s="80"/>
      <c r="D18" s="80"/>
      <c r="E18" s="80"/>
      <c r="F18" s="80"/>
      <c r="G18" s="26"/>
      <c r="H18" s="26"/>
      <c r="I18" s="26"/>
      <c r="J18" s="26"/>
      <c r="K18" s="26"/>
      <c r="L18" s="26"/>
    </row>
    <row r="19" spans="1:14" ht="45.75" customHeight="1">
      <c r="B19" s="81" t="s">
        <v>118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4" ht="25.5" customHeight="1">
      <c r="A20" s="2" t="s">
        <v>8</v>
      </c>
      <c r="B20" s="82" t="s">
        <v>73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</row>
    <row r="21" spans="1:14" ht="18.75" customHeight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4" s="4" customFormat="1" ht="25.5" customHeight="1">
      <c r="A22" s="28"/>
      <c r="B22" s="29" t="s">
        <v>10</v>
      </c>
      <c r="C22" s="63" t="s">
        <v>68</v>
      </c>
      <c r="D22" s="68"/>
      <c r="E22" s="68"/>
      <c r="F22" s="68"/>
      <c r="G22" s="68"/>
      <c r="H22" s="68"/>
      <c r="I22" s="68"/>
      <c r="J22" s="68"/>
      <c r="K22" s="68"/>
      <c r="L22" s="68"/>
      <c r="M22" s="64"/>
    </row>
    <row r="23" spans="1:14" s="4" customFormat="1" ht="42.75" customHeight="1">
      <c r="A23" s="28"/>
      <c r="B23" s="29">
        <v>1</v>
      </c>
      <c r="C23" s="60" t="s">
        <v>78</v>
      </c>
      <c r="D23" s="61"/>
      <c r="E23" s="61"/>
      <c r="F23" s="61"/>
      <c r="G23" s="61"/>
      <c r="H23" s="61"/>
      <c r="I23" s="61"/>
      <c r="J23" s="61"/>
      <c r="K23" s="61"/>
      <c r="L23" s="61"/>
      <c r="M23" s="62"/>
    </row>
    <row r="24" spans="1:14" s="4" customFormat="1" ht="15" customHeight="1">
      <c r="A24" s="28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4" s="4" customFormat="1" ht="37.5" customHeight="1">
      <c r="A25" s="32" t="s">
        <v>9</v>
      </c>
      <c r="B25" s="69" t="s">
        <v>79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33"/>
    </row>
    <row r="26" spans="1:14" ht="24" customHeight="1">
      <c r="A26" s="2" t="s">
        <v>11</v>
      </c>
      <c r="B26" s="1" t="s">
        <v>54</v>
      </c>
    </row>
    <row r="27" spans="1:14" ht="14.25" customHeight="1">
      <c r="B27" s="1"/>
    </row>
    <row r="28" spans="1:14" s="4" customFormat="1" ht="19.5" customHeight="1">
      <c r="A28" s="28"/>
      <c r="B28" s="29" t="s">
        <v>10</v>
      </c>
      <c r="C28" s="63" t="s">
        <v>55</v>
      </c>
      <c r="D28" s="68"/>
      <c r="E28" s="68"/>
      <c r="F28" s="68"/>
      <c r="G28" s="68"/>
      <c r="H28" s="68"/>
      <c r="I28" s="68"/>
      <c r="J28" s="68"/>
      <c r="K28" s="68"/>
      <c r="L28" s="68"/>
      <c r="M28" s="64"/>
    </row>
    <row r="29" spans="1:14" s="4" customFormat="1" ht="39.75" customHeight="1">
      <c r="A29" s="28"/>
      <c r="B29" s="29">
        <v>1</v>
      </c>
      <c r="C29" s="60" t="s">
        <v>65</v>
      </c>
      <c r="D29" s="61"/>
      <c r="E29" s="61"/>
      <c r="F29" s="61"/>
      <c r="G29" s="61"/>
      <c r="H29" s="61"/>
      <c r="I29" s="61"/>
      <c r="J29" s="61"/>
      <c r="K29" s="61"/>
      <c r="L29" s="61"/>
      <c r="M29" s="62"/>
    </row>
    <row r="30" spans="1:14" s="4" customFormat="1" ht="24.75" customHeight="1">
      <c r="A30" s="28"/>
      <c r="B30" s="29">
        <v>2</v>
      </c>
      <c r="C30" s="60" t="s">
        <v>75</v>
      </c>
      <c r="D30" s="61"/>
      <c r="E30" s="61"/>
      <c r="F30" s="61"/>
      <c r="G30" s="61"/>
      <c r="H30" s="61"/>
      <c r="I30" s="61"/>
      <c r="J30" s="61"/>
      <c r="K30" s="61"/>
      <c r="L30" s="61"/>
      <c r="M30" s="62"/>
    </row>
    <row r="31" spans="1:14" s="4" customFormat="1" ht="24.75" customHeight="1">
      <c r="A31" s="28"/>
      <c r="B31" s="29">
        <v>3</v>
      </c>
      <c r="C31" s="60" t="s">
        <v>111</v>
      </c>
      <c r="D31" s="61"/>
      <c r="E31" s="61"/>
      <c r="F31" s="61"/>
      <c r="G31" s="61"/>
      <c r="H31" s="61"/>
      <c r="I31" s="61"/>
      <c r="J31" s="61"/>
      <c r="K31" s="61"/>
      <c r="L31" s="61"/>
      <c r="M31" s="62"/>
    </row>
    <row r="32" spans="1:14" ht="22.5" customHeight="1">
      <c r="A32" s="2" t="s">
        <v>12</v>
      </c>
      <c r="B32" s="75" t="s">
        <v>57</v>
      </c>
      <c r="C32" s="75"/>
      <c r="D32" s="75"/>
      <c r="E32" s="75"/>
      <c r="F32" s="75"/>
      <c r="G32" s="75"/>
      <c r="H32" s="75"/>
      <c r="I32" s="75"/>
    </row>
    <row r="33" spans="1:13" ht="15" customHeight="1">
      <c r="K33" s="1" t="s">
        <v>69</v>
      </c>
    </row>
    <row r="34" spans="1:13" ht="26.25" customHeight="1">
      <c r="B34" s="34" t="s">
        <v>10</v>
      </c>
      <c r="C34" s="70" t="s">
        <v>56</v>
      </c>
      <c r="D34" s="70"/>
      <c r="E34" s="70"/>
      <c r="F34" s="70"/>
      <c r="G34" s="70" t="s">
        <v>26</v>
      </c>
      <c r="H34" s="70"/>
      <c r="I34" s="70" t="s">
        <v>27</v>
      </c>
      <c r="J34" s="70"/>
      <c r="K34" s="70" t="s">
        <v>31</v>
      </c>
      <c r="L34" s="63"/>
      <c r="M34" s="35"/>
    </row>
    <row r="35" spans="1:13" ht="15.75" customHeight="1">
      <c r="B35" s="8" t="s">
        <v>19</v>
      </c>
      <c r="C35" s="70">
        <v>2</v>
      </c>
      <c r="D35" s="70"/>
      <c r="E35" s="70"/>
      <c r="F35" s="70"/>
      <c r="G35" s="70">
        <v>3</v>
      </c>
      <c r="H35" s="70"/>
      <c r="I35" s="71">
        <v>4</v>
      </c>
      <c r="J35" s="71"/>
      <c r="K35" s="71">
        <v>5</v>
      </c>
      <c r="L35" s="72"/>
      <c r="M35" s="36"/>
    </row>
    <row r="36" spans="1:13" ht="38.25" customHeight="1">
      <c r="B36" s="37" t="s">
        <v>19</v>
      </c>
      <c r="C36" s="83" t="s">
        <v>76</v>
      </c>
      <c r="D36" s="83"/>
      <c r="E36" s="83"/>
      <c r="F36" s="83"/>
      <c r="G36" s="65"/>
      <c r="H36" s="65"/>
      <c r="I36" s="65">
        <f>976487.52+2592914</f>
        <v>3569401.52</v>
      </c>
      <c r="J36" s="65"/>
      <c r="K36" s="65">
        <f>SUM(G36:J36)</f>
        <v>3569401.52</v>
      </c>
      <c r="L36" s="73"/>
      <c r="M36" s="38"/>
    </row>
    <row r="37" spans="1:13" ht="33" customHeight="1">
      <c r="B37" s="37" t="s">
        <v>20</v>
      </c>
      <c r="C37" s="83" t="s">
        <v>77</v>
      </c>
      <c r="D37" s="83"/>
      <c r="E37" s="83"/>
      <c r="F37" s="83"/>
      <c r="G37" s="65"/>
      <c r="H37" s="65"/>
      <c r="I37" s="65">
        <v>183962.68</v>
      </c>
      <c r="J37" s="65"/>
      <c r="K37" s="65">
        <f>SUM(G37:J37)</f>
        <v>183962.68</v>
      </c>
      <c r="L37" s="73"/>
      <c r="M37" s="38"/>
    </row>
    <row r="38" spans="1:13" ht="22.5" customHeight="1">
      <c r="B38" s="37" t="s">
        <v>21</v>
      </c>
      <c r="C38" s="83" t="s">
        <v>83</v>
      </c>
      <c r="D38" s="83"/>
      <c r="E38" s="83"/>
      <c r="F38" s="83"/>
      <c r="G38" s="65"/>
      <c r="H38" s="65"/>
      <c r="I38" s="65">
        <f>1633710+10315</f>
        <v>1644025</v>
      </c>
      <c r="J38" s="65"/>
      <c r="K38" s="65">
        <f t="shared" ref="K38:K40" si="0">SUM(G38:J38)</f>
        <v>1644025</v>
      </c>
      <c r="L38" s="73"/>
      <c r="M38" s="38"/>
    </row>
    <row r="39" spans="1:13" ht="81" customHeight="1">
      <c r="B39" s="37" t="s">
        <v>33</v>
      </c>
      <c r="C39" s="83" t="s">
        <v>84</v>
      </c>
      <c r="D39" s="83"/>
      <c r="E39" s="83"/>
      <c r="F39" s="83"/>
      <c r="G39" s="65"/>
      <c r="H39" s="65"/>
      <c r="I39" s="65">
        <v>2451506</v>
      </c>
      <c r="J39" s="65"/>
      <c r="K39" s="65">
        <f t="shared" si="0"/>
        <v>2451506</v>
      </c>
      <c r="L39" s="73"/>
      <c r="M39" s="38"/>
    </row>
    <row r="40" spans="1:13" ht="36.75" customHeight="1">
      <c r="B40" s="37" t="s">
        <v>93</v>
      </c>
      <c r="C40" s="83" t="s">
        <v>112</v>
      </c>
      <c r="D40" s="83"/>
      <c r="E40" s="83"/>
      <c r="F40" s="83"/>
      <c r="G40" s="65"/>
      <c r="H40" s="65"/>
      <c r="I40" s="65">
        <v>575000</v>
      </c>
      <c r="J40" s="65"/>
      <c r="K40" s="65">
        <f t="shared" si="0"/>
        <v>575000</v>
      </c>
      <c r="L40" s="73"/>
      <c r="M40" s="38"/>
    </row>
    <row r="41" spans="1:13" ht="69" customHeight="1">
      <c r="B41" s="37" t="s">
        <v>95</v>
      </c>
      <c r="C41" s="83" t="s">
        <v>119</v>
      </c>
      <c r="D41" s="83"/>
      <c r="E41" s="83"/>
      <c r="F41" s="83"/>
      <c r="G41" s="65"/>
      <c r="H41" s="65"/>
      <c r="I41" s="65">
        <v>845173</v>
      </c>
      <c r="J41" s="65"/>
      <c r="K41" s="65">
        <f t="shared" ref="K41" si="1">SUM(G41:J41)</f>
        <v>845173</v>
      </c>
      <c r="L41" s="73"/>
      <c r="M41" s="38"/>
    </row>
    <row r="42" spans="1:13" ht="21.75" customHeight="1">
      <c r="B42" s="37"/>
      <c r="C42" s="70" t="s">
        <v>31</v>
      </c>
      <c r="D42" s="70"/>
      <c r="E42" s="70"/>
      <c r="F42" s="70"/>
      <c r="G42" s="65"/>
      <c r="H42" s="65"/>
      <c r="I42" s="73">
        <f>SUM(I36:J41)</f>
        <v>9269068.1999999993</v>
      </c>
      <c r="J42" s="74"/>
      <c r="K42" s="73">
        <f>SUM(K36:L41)</f>
        <v>9269068.1999999993</v>
      </c>
      <c r="L42" s="74"/>
      <c r="M42" s="38"/>
    </row>
    <row r="43" spans="1:13" ht="20.25" customHeight="1">
      <c r="B43" s="39"/>
      <c r="C43" s="40"/>
      <c r="D43" s="41"/>
      <c r="E43" s="40"/>
      <c r="F43" s="40"/>
      <c r="G43" s="40"/>
      <c r="H43" s="40"/>
      <c r="I43" s="42"/>
      <c r="J43" s="42"/>
      <c r="K43" s="43"/>
      <c r="L43" s="43"/>
      <c r="M43" s="43"/>
    </row>
    <row r="44" spans="1:13" ht="25.5" customHeight="1">
      <c r="A44" s="2" t="s">
        <v>13</v>
      </c>
      <c r="B44" s="75" t="s">
        <v>58</v>
      </c>
      <c r="C44" s="75"/>
      <c r="D44" s="75"/>
      <c r="E44" s="75"/>
      <c r="F44" s="75"/>
      <c r="G44" s="75"/>
      <c r="H44" s="75"/>
      <c r="I44" s="75"/>
      <c r="J44" s="75"/>
      <c r="K44" s="75"/>
    </row>
    <row r="45" spans="1:13" ht="15.75" customHeight="1">
      <c r="M45" s="2" t="s">
        <v>69</v>
      </c>
    </row>
    <row r="46" spans="1:13" ht="25.5" customHeight="1">
      <c r="B46" s="8" t="s">
        <v>10</v>
      </c>
      <c r="C46" s="63" t="s">
        <v>59</v>
      </c>
      <c r="D46" s="68"/>
      <c r="E46" s="68"/>
      <c r="F46" s="68"/>
      <c r="G46" s="68"/>
      <c r="H46" s="64"/>
      <c r="I46" s="87" t="s">
        <v>26</v>
      </c>
      <c r="J46" s="87"/>
      <c r="K46" s="88" t="s">
        <v>27</v>
      </c>
      <c r="L46" s="89"/>
      <c r="M46" s="44" t="s">
        <v>31</v>
      </c>
    </row>
    <row r="47" spans="1:13" ht="17.25" customHeight="1">
      <c r="B47" s="8" t="s">
        <v>19</v>
      </c>
      <c r="C47" s="68">
        <v>2</v>
      </c>
      <c r="D47" s="68"/>
      <c r="E47" s="68"/>
      <c r="F47" s="68"/>
      <c r="G47" s="68"/>
      <c r="H47" s="64"/>
      <c r="I47" s="87">
        <v>3</v>
      </c>
      <c r="J47" s="87"/>
      <c r="K47" s="87">
        <v>4</v>
      </c>
      <c r="L47" s="87"/>
      <c r="M47" s="44">
        <v>5</v>
      </c>
    </row>
    <row r="48" spans="1:13">
      <c r="B48" s="45"/>
      <c r="C48" s="90"/>
      <c r="D48" s="90"/>
      <c r="E48" s="90"/>
      <c r="F48" s="90"/>
      <c r="G48" s="90"/>
      <c r="H48" s="91"/>
      <c r="I48" s="92"/>
      <c r="J48" s="93"/>
      <c r="K48" s="94"/>
      <c r="L48" s="95"/>
      <c r="M48" s="46"/>
    </row>
    <row r="49" spans="1:14" ht="28.5" customHeight="1">
      <c r="A49" s="2" t="s">
        <v>14</v>
      </c>
      <c r="B49" s="22" t="s">
        <v>60</v>
      </c>
      <c r="C49" s="22"/>
      <c r="D49" s="22"/>
      <c r="E49" s="22"/>
      <c r="F49" s="22"/>
      <c r="G49" s="22"/>
      <c r="H49" s="22"/>
      <c r="I49" s="22"/>
      <c r="J49" s="22"/>
    </row>
    <row r="50" spans="1:14">
      <c r="N50" s="2" t="s">
        <v>69</v>
      </c>
    </row>
    <row r="51" spans="1:14" s="7" customFormat="1" ht="38.25" customHeight="1">
      <c r="B51" s="34" t="s">
        <v>10</v>
      </c>
      <c r="C51" s="63" t="s">
        <v>61</v>
      </c>
      <c r="D51" s="68"/>
      <c r="E51" s="68"/>
      <c r="F51" s="68"/>
      <c r="G51" s="64"/>
      <c r="H51" s="47" t="s">
        <v>81</v>
      </c>
      <c r="I51" s="63" t="s">
        <v>15</v>
      </c>
      <c r="J51" s="64"/>
      <c r="K51" s="70" t="s">
        <v>26</v>
      </c>
      <c r="L51" s="70"/>
      <c r="M51" s="47" t="s">
        <v>27</v>
      </c>
      <c r="N51" s="47" t="s">
        <v>31</v>
      </c>
    </row>
    <row r="52" spans="1:14" s="2" customFormat="1" ht="21" customHeight="1">
      <c r="B52" s="8" t="s">
        <v>19</v>
      </c>
      <c r="C52" s="84">
        <v>2</v>
      </c>
      <c r="D52" s="85"/>
      <c r="E52" s="85"/>
      <c r="F52" s="85"/>
      <c r="G52" s="86"/>
      <c r="H52" s="48">
        <v>3</v>
      </c>
      <c r="I52" s="63">
        <v>4</v>
      </c>
      <c r="J52" s="64"/>
      <c r="K52" s="70">
        <v>5</v>
      </c>
      <c r="L52" s="70"/>
      <c r="M52" s="49">
        <v>6</v>
      </c>
      <c r="N52" s="49">
        <v>7</v>
      </c>
    </row>
    <row r="53" spans="1:14" s="2" customFormat="1" ht="27" customHeight="1">
      <c r="B53" s="34"/>
      <c r="C53" s="60" t="s">
        <v>86</v>
      </c>
      <c r="D53" s="61"/>
      <c r="E53" s="61"/>
      <c r="F53" s="61"/>
      <c r="G53" s="62"/>
      <c r="H53" s="47"/>
      <c r="I53" s="63"/>
      <c r="J53" s="64"/>
      <c r="K53" s="65"/>
      <c r="L53" s="65"/>
      <c r="M53" s="50"/>
      <c r="N53" s="51"/>
    </row>
    <row r="54" spans="1:14" s="2" customFormat="1" ht="21" customHeight="1">
      <c r="B54" s="34" t="s">
        <v>19</v>
      </c>
      <c r="C54" s="96" t="s">
        <v>42</v>
      </c>
      <c r="D54" s="97"/>
      <c r="E54" s="97"/>
      <c r="F54" s="97"/>
      <c r="G54" s="98"/>
      <c r="H54" s="47"/>
      <c r="I54" s="63"/>
      <c r="J54" s="64"/>
      <c r="K54" s="65"/>
      <c r="L54" s="65"/>
      <c r="M54" s="50"/>
      <c r="N54" s="51"/>
    </row>
    <row r="55" spans="1:14" s="2" customFormat="1" ht="31.5" customHeight="1">
      <c r="B55" s="34" t="s">
        <v>16</v>
      </c>
      <c r="C55" s="60" t="s">
        <v>82</v>
      </c>
      <c r="D55" s="61"/>
      <c r="E55" s="61"/>
      <c r="F55" s="61"/>
      <c r="G55" s="62"/>
      <c r="H55" s="47" t="s">
        <v>49</v>
      </c>
      <c r="I55" s="70" t="s">
        <v>64</v>
      </c>
      <c r="J55" s="70"/>
      <c r="K55" s="65"/>
      <c r="L55" s="65"/>
      <c r="M55" s="50">
        <v>3753364.2</v>
      </c>
      <c r="N55" s="51">
        <f>SUM(K55:M55)</f>
        <v>3753364.2</v>
      </c>
    </row>
    <row r="56" spans="1:14" s="2" customFormat="1" ht="21" customHeight="1">
      <c r="B56" s="34" t="s">
        <v>20</v>
      </c>
      <c r="C56" s="96" t="s">
        <v>44</v>
      </c>
      <c r="D56" s="97"/>
      <c r="E56" s="97"/>
      <c r="F56" s="97"/>
      <c r="G56" s="98"/>
      <c r="H56" s="47"/>
      <c r="I56" s="63"/>
      <c r="J56" s="64"/>
      <c r="K56" s="65"/>
      <c r="L56" s="65"/>
      <c r="M56" s="50"/>
      <c r="N56" s="51"/>
    </row>
    <row r="57" spans="1:14" s="2" customFormat="1" ht="36" customHeight="1">
      <c r="B57" s="34" t="s">
        <v>32</v>
      </c>
      <c r="C57" s="60" t="s">
        <v>62</v>
      </c>
      <c r="D57" s="61"/>
      <c r="E57" s="61"/>
      <c r="F57" s="61"/>
      <c r="G57" s="62"/>
      <c r="H57" s="47" t="s">
        <v>17</v>
      </c>
      <c r="I57" s="63" t="s">
        <v>41</v>
      </c>
      <c r="J57" s="64"/>
      <c r="K57" s="65"/>
      <c r="L57" s="65"/>
      <c r="M57" s="52">
        <v>2</v>
      </c>
      <c r="N57" s="53">
        <f>SUM(K57:M57)</f>
        <v>2</v>
      </c>
    </row>
    <row r="58" spans="1:14" s="2" customFormat="1" ht="21" customHeight="1">
      <c r="B58" s="34" t="s">
        <v>21</v>
      </c>
      <c r="C58" s="96" t="s">
        <v>45</v>
      </c>
      <c r="D58" s="97"/>
      <c r="E58" s="97"/>
      <c r="F58" s="97"/>
      <c r="G58" s="98"/>
      <c r="H58" s="47"/>
      <c r="I58" s="63"/>
      <c r="J58" s="64"/>
      <c r="K58" s="65"/>
      <c r="L58" s="65"/>
      <c r="M58" s="50"/>
      <c r="N58" s="51"/>
    </row>
    <row r="59" spans="1:14" s="2" customFormat="1" ht="24" customHeight="1">
      <c r="B59" s="34" t="s">
        <v>34</v>
      </c>
      <c r="C59" s="60" t="s">
        <v>66</v>
      </c>
      <c r="D59" s="61"/>
      <c r="E59" s="61"/>
      <c r="F59" s="61"/>
      <c r="G59" s="62"/>
      <c r="H59" s="47" t="s">
        <v>49</v>
      </c>
      <c r="I59" s="63" t="s">
        <v>43</v>
      </c>
      <c r="J59" s="64"/>
      <c r="K59" s="65"/>
      <c r="L59" s="65"/>
      <c r="M59" s="50">
        <f>M55/M57</f>
        <v>1876682.1</v>
      </c>
      <c r="N59" s="51">
        <f>SUM(K59:M59)</f>
        <v>1876682.1</v>
      </c>
    </row>
    <row r="60" spans="1:14" s="2" customFormat="1" ht="18" customHeight="1">
      <c r="B60" s="34" t="s">
        <v>33</v>
      </c>
      <c r="C60" s="96" t="s">
        <v>50</v>
      </c>
      <c r="D60" s="97"/>
      <c r="E60" s="97"/>
      <c r="F60" s="97"/>
      <c r="G60" s="98"/>
      <c r="H60" s="47"/>
      <c r="I60" s="63"/>
      <c r="J60" s="64"/>
      <c r="K60" s="65"/>
      <c r="L60" s="65"/>
      <c r="M60" s="50"/>
      <c r="N60" s="51"/>
    </row>
    <row r="61" spans="1:14" s="2" customFormat="1" ht="37.5" customHeight="1">
      <c r="B61" s="34" t="s">
        <v>35</v>
      </c>
      <c r="C61" s="60" t="s">
        <v>67</v>
      </c>
      <c r="D61" s="61"/>
      <c r="E61" s="61"/>
      <c r="F61" s="61"/>
      <c r="G61" s="62"/>
      <c r="H61" s="47" t="s">
        <v>18</v>
      </c>
      <c r="I61" s="63" t="s">
        <v>23</v>
      </c>
      <c r="J61" s="64"/>
      <c r="K61" s="65"/>
      <c r="L61" s="65"/>
      <c r="M61" s="52">
        <v>100</v>
      </c>
      <c r="N61" s="53">
        <f>SUM(K61:M61)</f>
        <v>100</v>
      </c>
    </row>
    <row r="62" spans="1:14" s="2" customFormat="1" ht="33" customHeight="1">
      <c r="B62" s="34" t="s">
        <v>80</v>
      </c>
      <c r="C62" s="60" t="s">
        <v>74</v>
      </c>
      <c r="D62" s="61"/>
      <c r="E62" s="61"/>
      <c r="F62" s="61"/>
      <c r="G62" s="62"/>
      <c r="H62" s="47" t="s">
        <v>18</v>
      </c>
      <c r="I62" s="63" t="s">
        <v>23</v>
      </c>
      <c r="J62" s="64"/>
      <c r="K62" s="65"/>
      <c r="L62" s="65"/>
      <c r="M62" s="52">
        <v>100</v>
      </c>
      <c r="N62" s="53">
        <f>SUM(K62:M62)</f>
        <v>100</v>
      </c>
    </row>
    <row r="63" spans="1:14" s="2" customFormat="1" ht="27" customHeight="1">
      <c r="B63" s="34"/>
      <c r="C63" s="60" t="s">
        <v>87</v>
      </c>
      <c r="D63" s="61"/>
      <c r="E63" s="61"/>
      <c r="F63" s="61"/>
      <c r="G63" s="62"/>
      <c r="H63" s="47"/>
      <c r="I63" s="63"/>
      <c r="J63" s="64"/>
      <c r="K63" s="65"/>
      <c r="L63" s="65"/>
      <c r="M63" s="50"/>
      <c r="N63" s="51"/>
    </row>
    <row r="64" spans="1:14" s="2" customFormat="1" ht="21" customHeight="1">
      <c r="B64" s="34" t="s">
        <v>93</v>
      </c>
      <c r="C64" s="96" t="s">
        <v>42</v>
      </c>
      <c r="D64" s="97"/>
      <c r="E64" s="97"/>
      <c r="F64" s="97"/>
      <c r="G64" s="98"/>
      <c r="H64" s="47"/>
      <c r="I64" s="63"/>
      <c r="J64" s="64"/>
      <c r="K64" s="65"/>
      <c r="L64" s="65"/>
      <c r="M64" s="50"/>
      <c r="N64" s="51"/>
    </row>
    <row r="65" spans="2:14" s="2" customFormat="1" ht="36.75" customHeight="1">
      <c r="B65" s="34" t="s">
        <v>94</v>
      </c>
      <c r="C65" s="60" t="s">
        <v>88</v>
      </c>
      <c r="D65" s="61"/>
      <c r="E65" s="61"/>
      <c r="F65" s="61"/>
      <c r="G65" s="62"/>
      <c r="H65" s="47" t="s">
        <v>49</v>
      </c>
      <c r="I65" s="70" t="s">
        <v>64</v>
      </c>
      <c r="J65" s="70"/>
      <c r="K65" s="65"/>
      <c r="L65" s="65"/>
      <c r="M65" s="50">
        <f>1633710+10315</f>
        <v>1644025</v>
      </c>
      <c r="N65" s="51">
        <f>SUM(K65:M65)</f>
        <v>1644025</v>
      </c>
    </row>
    <row r="66" spans="2:14" s="2" customFormat="1" ht="21" customHeight="1">
      <c r="B66" s="34" t="s">
        <v>95</v>
      </c>
      <c r="C66" s="96" t="s">
        <v>44</v>
      </c>
      <c r="D66" s="97"/>
      <c r="E66" s="97"/>
      <c r="F66" s="97"/>
      <c r="G66" s="98"/>
      <c r="H66" s="47"/>
      <c r="I66" s="63"/>
      <c r="J66" s="64"/>
      <c r="K66" s="65"/>
      <c r="L66" s="65"/>
      <c r="M66" s="50"/>
      <c r="N66" s="51"/>
    </row>
    <row r="67" spans="2:14" s="2" customFormat="1" ht="34.5" customHeight="1">
      <c r="B67" s="34" t="s">
        <v>96</v>
      </c>
      <c r="C67" s="60" t="s">
        <v>62</v>
      </c>
      <c r="D67" s="61"/>
      <c r="E67" s="61"/>
      <c r="F67" s="61"/>
      <c r="G67" s="62"/>
      <c r="H67" s="47" t="s">
        <v>17</v>
      </c>
      <c r="I67" s="63" t="s">
        <v>41</v>
      </c>
      <c r="J67" s="64"/>
      <c r="K67" s="65"/>
      <c r="L67" s="65"/>
      <c r="M67" s="52">
        <v>1</v>
      </c>
      <c r="N67" s="53">
        <f>SUM(K67:M67)</f>
        <v>1</v>
      </c>
    </row>
    <row r="68" spans="2:14" s="2" customFormat="1" ht="21" customHeight="1">
      <c r="B68" s="34" t="s">
        <v>97</v>
      </c>
      <c r="C68" s="96" t="s">
        <v>45</v>
      </c>
      <c r="D68" s="97"/>
      <c r="E68" s="97"/>
      <c r="F68" s="97"/>
      <c r="G68" s="98"/>
      <c r="H68" s="47"/>
      <c r="I68" s="63"/>
      <c r="J68" s="64"/>
      <c r="K68" s="65"/>
      <c r="L68" s="65"/>
      <c r="M68" s="50"/>
      <c r="N68" s="51"/>
    </row>
    <row r="69" spans="2:14" s="2" customFormat="1" ht="24" customHeight="1">
      <c r="B69" s="34" t="s">
        <v>98</v>
      </c>
      <c r="C69" s="60" t="s">
        <v>90</v>
      </c>
      <c r="D69" s="61"/>
      <c r="E69" s="61"/>
      <c r="F69" s="61"/>
      <c r="G69" s="62"/>
      <c r="H69" s="47" t="s">
        <v>49</v>
      </c>
      <c r="I69" s="63" t="s">
        <v>109</v>
      </c>
      <c r="J69" s="64"/>
      <c r="K69" s="65"/>
      <c r="L69" s="65"/>
      <c r="M69" s="50">
        <f>M65/M67</f>
        <v>1644025</v>
      </c>
      <c r="N69" s="51">
        <f>SUM(K69:M69)</f>
        <v>1644025</v>
      </c>
    </row>
    <row r="70" spans="2:14" s="2" customFormat="1" ht="18" customHeight="1">
      <c r="B70" s="34" t="s">
        <v>99</v>
      </c>
      <c r="C70" s="96" t="s">
        <v>50</v>
      </c>
      <c r="D70" s="97"/>
      <c r="E70" s="97"/>
      <c r="F70" s="97"/>
      <c r="G70" s="98"/>
      <c r="H70" s="47"/>
      <c r="I70" s="63"/>
      <c r="J70" s="64"/>
      <c r="K70" s="65"/>
      <c r="L70" s="65"/>
      <c r="M70" s="50"/>
      <c r="N70" s="51"/>
    </row>
    <row r="71" spans="2:14" s="2" customFormat="1" ht="24.75" customHeight="1">
      <c r="B71" s="34" t="s">
        <v>100</v>
      </c>
      <c r="C71" s="60" t="s">
        <v>85</v>
      </c>
      <c r="D71" s="61"/>
      <c r="E71" s="61"/>
      <c r="F71" s="61"/>
      <c r="G71" s="62"/>
      <c r="H71" s="47" t="s">
        <v>18</v>
      </c>
      <c r="I71" s="63" t="s">
        <v>23</v>
      </c>
      <c r="J71" s="64"/>
      <c r="K71" s="65"/>
      <c r="L71" s="65"/>
      <c r="M71" s="52">
        <v>83</v>
      </c>
      <c r="N71" s="53">
        <f>SUM(K71:M71)</f>
        <v>83</v>
      </c>
    </row>
    <row r="72" spans="2:14" s="2" customFormat="1" ht="27" customHeight="1">
      <c r="B72" s="34"/>
      <c r="C72" s="60" t="s">
        <v>89</v>
      </c>
      <c r="D72" s="61"/>
      <c r="E72" s="61"/>
      <c r="F72" s="61"/>
      <c r="G72" s="62"/>
      <c r="H72" s="47"/>
      <c r="I72" s="63"/>
      <c r="J72" s="64"/>
      <c r="K72" s="65"/>
      <c r="L72" s="65"/>
      <c r="M72" s="50"/>
      <c r="N72" s="51"/>
    </row>
    <row r="73" spans="2:14" s="2" customFormat="1" ht="21" customHeight="1">
      <c r="B73" s="34" t="s">
        <v>101</v>
      </c>
      <c r="C73" s="96" t="s">
        <v>42</v>
      </c>
      <c r="D73" s="97"/>
      <c r="E73" s="97"/>
      <c r="F73" s="97"/>
      <c r="G73" s="98"/>
      <c r="H73" s="47"/>
      <c r="I73" s="63"/>
      <c r="J73" s="64"/>
      <c r="K73" s="65"/>
      <c r="L73" s="65"/>
      <c r="M73" s="50"/>
      <c r="N73" s="51"/>
    </row>
    <row r="74" spans="2:14" s="2" customFormat="1" ht="33" customHeight="1">
      <c r="B74" s="34" t="s">
        <v>102</v>
      </c>
      <c r="C74" s="60" t="s">
        <v>91</v>
      </c>
      <c r="D74" s="61"/>
      <c r="E74" s="61"/>
      <c r="F74" s="61"/>
      <c r="G74" s="62"/>
      <c r="H74" s="47" t="s">
        <v>49</v>
      </c>
      <c r="I74" s="70" t="s">
        <v>64</v>
      </c>
      <c r="J74" s="70"/>
      <c r="K74" s="65"/>
      <c r="L74" s="65"/>
      <c r="M74" s="50">
        <f>2451506+575000+845173</f>
        <v>3871679</v>
      </c>
      <c r="N74" s="51">
        <f>SUM(K74:M74)</f>
        <v>3871679</v>
      </c>
    </row>
    <row r="75" spans="2:14" s="2" customFormat="1" ht="21" customHeight="1">
      <c r="B75" s="34" t="s">
        <v>103</v>
      </c>
      <c r="C75" s="96" t="s">
        <v>44</v>
      </c>
      <c r="D75" s="97"/>
      <c r="E75" s="97"/>
      <c r="F75" s="97"/>
      <c r="G75" s="98"/>
      <c r="H75" s="47"/>
      <c r="I75" s="63"/>
      <c r="J75" s="64"/>
      <c r="K75" s="65"/>
      <c r="L75" s="65"/>
      <c r="M75" s="50"/>
      <c r="N75" s="51"/>
    </row>
    <row r="76" spans="2:14" s="2" customFormat="1" ht="34.5" customHeight="1">
      <c r="B76" s="34" t="s">
        <v>104</v>
      </c>
      <c r="C76" s="60" t="s">
        <v>62</v>
      </c>
      <c r="D76" s="61"/>
      <c r="E76" s="61"/>
      <c r="F76" s="61"/>
      <c r="G76" s="62"/>
      <c r="H76" s="47" t="s">
        <v>17</v>
      </c>
      <c r="I76" s="63" t="s">
        <v>41</v>
      </c>
      <c r="J76" s="64"/>
      <c r="K76" s="65"/>
      <c r="L76" s="65"/>
      <c r="M76" s="52">
        <v>3</v>
      </c>
      <c r="N76" s="53">
        <f>SUM(K76:M76)</f>
        <v>3</v>
      </c>
    </row>
    <row r="77" spans="2:14" s="2" customFormat="1" ht="21" customHeight="1">
      <c r="B77" s="34" t="s">
        <v>105</v>
      </c>
      <c r="C77" s="96" t="s">
        <v>45</v>
      </c>
      <c r="D77" s="97"/>
      <c r="E77" s="97"/>
      <c r="F77" s="97"/>
      <c r="G77" s="98"/>
      <c r="H77" s="47"/>
      <c r="I77" s="63"/>
      <c r="J77" s="64"/>
      <c r="K77" s="65"/>
      <c r="L77" s="65"/>
      <c r="M77" s="50"/>
      <c r="N77" s="51"/>
    </row>
    <row r="78" spans="2:14" s="2" customFormat="1" ht="24" customHeight="1">
      <c r="B78" s="34" t="s">
        <v>106</v>
      </c>
      <c r="C78" s="60" t="s">
        <v>92</v>
      </c>
      <c r="D78" s="61"/>
      <c r="E78" s="61"/>
      <c r="F78" s="61"/>
      <c r="G78" s="62"/>
      <c r="H78" s="47" t="s">
        <v>49</v>
      </c>
      <c r="I78" s="101" t="s">
        <v>110</v>
      </c>
      <c r="J78" s="102"/>
      <c r="K78" s="65"/>
      <c r="L78" s="65"/>
      <c r="M78" s="50">
        <f>M74/M76</f>
        <v>1290559.6666666667</v>
      </c>
      <c r="N78" s="51">
        <f>SUM(K78:M78)</f>
        <v>1290559.6666666667</v>
      </c>
    </row>
    <row r="79" spans="2:14" s="2" customFormat="1" ht="18" customHeight="1">
      <c r="B79" s="34" t="s">
        <v>107</v>
      </c>
      <c r="C79" s="96" t="s">
        <v>50</v>
      </c>
      <c r="D79" s="97"/>
      <c r="E79" s="97"/>
      <c r="F79" s="97"/>
      <c r="G79" s="98"/>
      <c r="H79" s="47"/>
      <c r="I79" s="63"/>
      <c r="J79" s="64"/>
      <c r="K79" s="65"/>
      <c r="L79" s="65"/>
      <c r="M79" s="50"/>
      <c r="N79" s="51"/>
    </row>
    <row r="80" spans="2:14" s="2" customFormat="1" ht="83.25" customHeight="1">
      <c r="B80" s="34" t="s">
        <v>108</v>
      </c>
      <c r="C80" s="60" t="s">
        <v>115</v>
      </c>
      <c r="D80" s="61"/>
      <c r="E80" s="61"/>
      <c r="F80" s="61"/>
      <c r="G80" s="62"/>
      <c r="H80" s="47" t="s">
        <v>18</v>
      </c>
      <c r="I80" s="63" t="s">
        <v>23</v>
      </c>
      <c r="J80" s="64"/>
      <c r="K80" s="65"/>
      <c r="L80" s="65"/>
      <c r="M80" s="52">
        <v>100</v>
      </c>
      <c r="N80" s="53">
        <f>SUM(K80:M80)</f>
        <v>100</v>
      </c>
    </row>
    <row r="81" spans="1:16" s="2" customFormat="1" ht="50.25" customHeight="1">
      <c r="B81" s="34" t="s">
        <v>117</v>
      </c>
      <c r="C81" s="60" t="s">
        <v>116</v>
      </c>
      <c r="D81" s="61"/>
      <c r="E81" s="61"/>
      <c r="F81" s="61"/>
      <c r="G81" s="62"/>
      <c r="H81" s="59" t="s">
        <v>18</v>
      </c>
      <c r="I81" s="63" t="s">
        <v>23</v>
      </c>
      <c r="J81" s="64"/>
      <c r="K81" s="65"/>
      <c r="L81" s="65"/>
      <c r="M81" s="52">
        <v>100</v>
      </c>
      <c r="N81" s="53">
        <f>SUM(K81:M81)</f>
        <v>100</v>
      </c>
    </row>
    <row r="82" spans="1:16" s="2" customFormat="1" ht="50.25" customHeight="1">
      <c r="B82" s="34" t="s">
        <v>120</v>
      </c>
      <c r="C82" s="60" t="s">
        <v>119</v>
      </c>
      <c r="D82" s="61"/>
      <c r="E82" s="61"/>
      <c r="F82" s="61"/>
      <c r="G82" s="62"/>
      <c r="H82" s="55" t="s">
        <v>18</v>
      </c>
      <c r="I82" s="63" t="s">
        <v>23</v>
      </c>
      <c r="J82" s="64"/>
      <c r="K82" s="65"/>
      <c r="L82" s="65"/>
      <c r="M82" s="52">
        <v>100</v>
      </c>
      <c r="N82" s="53">
        <f>SUM(K82:M82)</f>
        <v>100</v>
      </c>
    </row>
    <row r="83" spans="1:16" s="2" customFormat="1" ht="24.75" customHeight="1">
      <c r="B83" s="39"/>
      <c r="C83" s="31"/>
      <c r="D83" s="31"/>
      <c r="E83" s="31"/>
      <c r="F83" s="31"/>
      <c r="G83" s="31"/>
      <c r="H83" s="30"/>
      <c r="I83" s="30"/>
      <c r="J83" s="30"/>
      <c r="K83" s="56"/>
      <c r="L83" s="56"/>
      <c r="M83" s="57"/>
      <c r="N83" s="58"/>
    </row>
    <row r="84" spans="1:16" s="9" customFormat="1" ht="27.75" customHeight="1">
      <c r="A84" s="99" t="s">
        <v>113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P84" s="54"/>
    </row>
    <row r="85" spans="1:16" s="9" customFormat="1" ht="27.75" customHeight="1">
      <c r="A85" s="99" t="s">
        <v>22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P85" s="54"/>
    </row>
    <row r="86" spans="1:16" s="9" customFormat="1" ht="27.75" customHeight="1">
      <c r="A86" s="100" t="s">
        <v>70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P86" s="54"/>
    </row>
    <row r="87" spans="1:16" s="9" customFormat="1" ht="29.25" customHeight="1">
      <c r="A87" s="99" t="s">
        <v>114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P87" s="54"/>
    </row>
    <row r="88" spans="1:16" s="9" customFormat="1" ht="27.75" customHeight="1">
      <c r="A88" s="7"/>
      <c r="B88" s="10"/>
      <c r="C88" s="9" t="s">
        <v>71</v>
      </c>
      <c r="D88" s="12"/>
    </row>
    <row r="89" spans="1:16" s="9" customFormat="1" ht="24.75" customHeight="1">
      <c r="A89" s="7"/>
      <c r="B89" s="10"/>
      <c r="C89" s="9" t="s">
        <v>72</v>
      </c>
    </row>
  </sheetData>
  <mergeCells count="167">
    <mergeCell ref="C80:G80"/>
    <mergeCell ref="I80:J80"/>
    <mergeCell ref="K80:L80"/>
    <mergeCell ref="C78:G78"/>
    <mergeCell ref="I78:J78"/>
    <mergeCell ref="K78:L78"/>
    <mergeCell ref="C79:G79"/>
    <mergeCell ref="I79:J79"/>
    <mergeCell ref="K79:L79"/>
    <mergeCell ref="C76:G76"/>
    <mergeCell ref="I76:J76"/>
    <mergeCell ref="K76:L76"/>
    <mergeCell ref="C77:G77"/>
    <mergeCell ref="I77:J77"/>
    <mergeCell ref="K77:L77"/>
    <mergeCell ref="C74:G74"/>
    <mergeCell ref="I74:J74"/>
    <mergeCell ref="K74:L74"/>
    <mergeCell ref="C75:G75"/>
    <mergeCell ref="I75:J75"/>
    <mergeCell ref="K75:L75"/>
    <mergeCell ref="C31:M31"/>
    <mergeCell ref="C38:F38"/>
    <mergeCell ref="G38:H38"/>
    <mergeCell ref="I38:J38"/>
    <mergeCell ref="K38:L38"/>
    <mergeCell ref="A86:N86"/>
    <mergeCell ref="A87:N87"/>
    <mergeCell ref="C62:G62"/>
    <mergeCell ref="I62:J62"/>
    <mergeCell ref="K62:L62"/>
    <mergeCell ref="C63:G63"/>
    <mergeCell ref="I63:J63"/>
    <mergeCell ref="K63:L63"/>
    <mergeCell ref="C64:G64"/>
    <mergeCell ref="I64:J64"/>
    <mergeCell ref="K64:L64"/>
    <mergeCell ref="C65:G65"/>
    <mergeCell ref="I65:J65"/>
    <mergeCell ref="K65:L65"/>
    <mergeCell ref="C66:G66"/>
    <mergeCell ref="I66:J66"/>
    <mergeCell ref="C61:G61"/>
    <mergeCell ref="I61:J61"/>
    <mergeCell ref="K61:L61"/>
    <mergeCell ref="A84:N84"/>
    <mergeCell ref="A85:N85"/>
    <mergeCell ref="K66:L66"/>
    <mergeCell ref="C67:G67"/>
    <mergeCell ref="I67:J67"/>
    <mergeCell ref="K67:L67"/>
    <mergeCell ref="C68:G68"/>
    <mergeCell ref="I68:J68"/>
    <mergeCell ref="K68:L68"/>
    <mergeCell ref="C69:G69"/>
    <mergeCell ref="I69:J69"/>
    <mergeCell ref="K69:L69"/>
    <mergeCell ref="C70:G70"/>
    <mergeCell ref="C72:G72"/>
    <mergeCell ref="I72:J72"/>
    <mergeCell ref="K72:L72"/>
    <mergeCell ref="C73:G73"/>
    <mergeCell ref="I73:J73"/>
    <mergeCell ref="K73:L73"/>
    <mergeCell ref="I70:J70"/>
    <mergeCell ref="K70:L70"/>
    <mergeCell ref="C71:G71"/>
    <mergeCell ref="I71:J71"/>
    <mergeCell ref="K71:L71"/>
    <mergeCell ref="C60:G60"/>
    <mergeCell ref="I60:J60"/>
    <mergeCell ref="K60:L60"/>
    <mergeCell ref="C53:G53"/>
    <mergeCell ref="I53:J53"/>
    <mergeCell ref="K53:L53"/>
    <mergeCell ref="C54:G54"/>
    <mergeCell ref="I54:J54"/>
    <mergeCell ref="K54:L54"/>
    <mergeCell ref="C55:G55"/>
    <mergeCell ref="I55:J55"/>
    <mergeCell ref="K55:L55"/>
    <mergeCell ref="C56:G56"/>
    <mergeCell ref="I56:J56"/>
    <mergeCell ref="K56:L56"/>
    <mergeCell ref="C57:G57"/>
    <mergeCell ref="I57:J57"/>
    <mergeCell ref="K57:L57"/>
    <mergeCell ref="C58:G58"/>
    <mergeCell ref="I58:J58"/>
    <mergeCell ref="K58:L58"/>
    <mergeCell ref="C59:G59"/>
    <mergeCell ref="I59:J59"/>
    <mergeCell ref="K59:L59"/>
    <mergeCell ref="C36:F36"/>
    <mergeCell ref="G36:H36"/>
    <mergeCell ref="I36:J36"/>
    <mergeCell ref="K36:L36"/>
    <mergeCell ref="C37:F37"/>
    <mergeCell ref="G37:H37"/>
    <mergeCell ref="I37:J37"/>
    <mergeCell ref="K37:L37"/>
    <mergeCell ref="C39:F39"/>
    <mergeCell ref="G39:H39"/>
    <mergeCell ref="I39:J39"/>
    <mergeCell ref="K39:L39"/>
    <mergeCell ref="C40:F40"/>
    <mergeCell ref="G40:H40"/>
    <mergeCell ref="I40:J40"/>
    <mergeCell ref="K40:L40"/>
    <mergeCell ref="C41:F41"/>
    <mergeCell ref="G41:H41"/>
    <mergeCell ref="I41:J41"/>
    <mergeCell ref="K41:L41"/>
    <mergeCell ref="C52:G52"/>
    <mergeCell ref="I52:J52"/>
    <mergeCell ref="K52:L52"/>
    <mergeCell ref="B44:K44"/>
    <mergeCell ref="C46:H46"/>
    <mergeCell ref="I46:J46"/>
    <mergeCell ref="K46:L46"/>
    <mergeCell ref="C47:H47"/>
    <mergeCell ref="I47:J47"/>
    <mergeCell ref="K47:L47"/>
    <mergeCell ref="C48:H48"/>
    <mergeCell ref="I48:J48"/>
    <mergeCell ref="K48:L48"/>
    <mergeCell ref="C51:G51"/>
    <mergeCell ref="I51:J51"/>
    <mergeCell ref="K51:L51"/>
    <mergeCell ref="H3:N3"/>
    <mergeCell ref="A7:N7"/>
    <mergeCell ref="A8:N8"/>
    <mergeCell ref="B10:C10"/>
    <mergeCell ref="D10:N10"/>
    <mergeCell ref="C28:M28"/>
    <mergeCell ref="C29:M29"/>
    <mergeCell ref="C30:M30"/>
    <mergeCell ref="B14:C14"/>
    <mergeCell ref="F14:L14"/>
    <mergeCell ref="K16:L16"/>
    <mergeCell ref="B18:F18"/>
    <mergeCell ref="B19:M19"/>
    <mergeCell ref="B20:M20"/>
    <mergeCell ref="C81:G81"/>
    <mergeCell ref="I81:J81"/>
    <mergeCell ref="K81:L81"/>
    <mergeCell ref="C82:G82"/>
    <mergeCell ref="I82:J82"/>
    <mergeCell ref="K82:L82"/>
    <mergeCell ref="B12:C12"/>
    <mergeCell ref="D12:N12"/>
    <mergeCell ref="C22:M22"/>
    <mergeCell ref="C23:M23"/>
    <mergeCell ref="B25:M25"/>
    <mergeCell ref="C35:F35"/>
    <mergeCell ref="G35:H35"/>
    <mergeCell ref="I35:J35"/>
    <mergeCell ref="K35:L35"/>
    <mergeCell ref="C42:F42"/>
    <mergeCell ref="G42:H42"/>
    <mergeCell ref="I42:J42"/>
    <mergeCell ref="K42:L42"/>
    <mergeCell ref="B32:I32"/>
    <mergeCell ref="C34:F34"/>
    <mergeCell ref="G34:H34"/>
    <mergeCell ref="I34:J34"/>
    <mergeCell ref="K34:L34"/>
  </mergeCells>
  <pageMargins left="0.59055118110236227" right="0.19685039370078741" top="0.31496062992125984" bottom="0.23622047244094491" header="0" footer="0.19685039370078741"/>
  <pageSetup paperSize="9" scale="65" orientation="landscape" r:id="rId1"/>
  <rowBreaks count="2" manualBreakCount="2">
    <brk id="31" max="13" man="1"/>
    <brk id="62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1517361 Юність(нак836 в ред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Buh_6</cp:lastModifiedBy>
  <cp:lastPrinted>2019-06-20T08:55:20Z</cp:lastPrinted>
  <dcterms:created xsi:type="dcterms:W3CDTF">2012-03-19T11:24:42Z</dcterms:created>
  <dcterms:modified xsi:type="dcterms:W3CDTF">2019-06-21T08:08:48Z</dcterms:modified>
</cp:coreProperties>
</file>